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:\Mi unidad\CBS\DOCUMENTOS\LOTAIP\FORMATOS NUEVOS\CBS LOTAIP\7. JULIO\"/>
    </mc:Choice>
  </mc:AlternateContent>
  <xr:revisionPtr revIDLastSave="0" documentId="13_ncr:1_{35AB78AD-B531-4121-965C-C2C3086ACBA8}" xr6:coauthVersionLast="46" xr6:coauthVersionMax="47" xr10:uidLastSave="{00000000-0000-0000-0000-000000000000}"/>
  <bookViews>
    <workbookView xWindow="10515" yWindow="405" windowWidth="15510" windowHeight="14055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8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100" i="2" l="1"/>
  <c r="G100" i="2"/>
  <c r="L99" i="2"/>
  <c r="G99" i="2"/>
  <c r="L98" i="2"/>
  <c r="G98" i="2"/>
  <c r="L97" i="2"/>
  <c r="G97" i="2"/>
  <c r="L96" i="2"/>
  <c r="G96" i="2"/>
  <c r="L95" i="2"/>
  <c r="G95" i="2"/>
  <c r="L94" i="2"/>
  <c r="G94" i="2"/>
  <c r="L93" i="2"/>
  <c r="G93" i="2"/>
  <c r="L92" i="2"/>
  <c r="G92" i="2"/>
  <c r="L91" i="2"/>
  <c r="G91" i="2"/>
  <c r="I90" i="2"/>
  <c r="J90" i="2" s="1"/>
  <c r="K90" i="2" s="1"/>
  <c r="L90" i="2" s="1"/>
  <c r="G90" i="2"/>
  <c r="L89" i="2"/>
  <c r="G89" i="2"/>
  <c r="L88" i="2"/>
  <c r="G88" i="2"/>
  <c r="L87" i="2"/>
  <c r="G87" i="2"/>
  <c r="L86" i="2"/>
  <c r="G86" i="2"/>
  <c r="L85" i="2"/>
  <c r="G85" i="2"/>
  <c r="L84" i="2"/>
  <c r="G84" i="2"/>
  <c r="L83" i="2"/>
  <c r="G83" i="2"/>
  <c r="L82" i="2"/>
  <c r="G82" i="2"/>
  <c r="L81" i="2"/>
  <c r="G81" i="2"/>
  <c r="L80" i="2"/>
  <c r="G80" i="2"/>
  <c r="L79" i="2"/>
  <c r="G79" i="2"/>
  <c r="L78" i="2"/>
  <c r="G78" i="2"/>
  <c r="L77" i="2"/>
  <c r="G77" i="2"/>
  <c r="L76" i="2"/>
  <c r="G76" i="2"/>
  <c r="L75" i="2"/>
  <c r="G75" i="2"/>
  <c r="L74" i="2"/>
  <c r="G74" i="2"/>
  <c r="L73" i="2"/>
  <c r="G73" i="2"/>
  <c r="L72" i="2"/>
  <c r="G72" i="2"/>
  <c r="L71" i="2"/>
  <c r="G71" i="2"/>
  <c r="L70" i="2"/>
  <c r="G70" i="2"/>
  <c r="L69" i="2"/>
  <c r="G69" i="2"/>
  <c r="L68" i="2"/>
  <c r="G68" i="2"/>
  <c r="L67" i="2"/>
  <c r="G67" i="2"/>
  <c r="L66" i="2"/>
  <c r="G66" i="2"/>
  <c r="L65" i="2"/>
  <c r="G65" i="2"/>
  <c r="L64" i="2"/>
  <c r="G64" i="2"/>
  <c r="L63" i="2"/>
  <c r="G63" i="2"/>
  <c r="L62" i="2"/>
  <c r="G62" i="2"/>
  <c r="L61" i="2"/>
  <c r="G61" i="2"/>
  <c r="L60" i="2"/>
  <c r="G60" i="2"/>
  <c r="L59" i="2"/>
  <c r="G59" i="2"/>
  <c r="L58" i="2"/>
  <c r="G58" i="2"/>
  <c r="L57" i="2"/>
  <c r="G57" i="2"/>
  <c r="L56" i="2"/>
  <c r="G56" i="2"/>
  <c r="L55" i="2"/>
  <c r="G55" i="2"/>
  <c r="L54" i="2"/>
  <c r="G54" i="2"/>
  <c r="L53" i="2"/>
  <c r="G53" i="2"/>
  <c r="L52" i="2"/>
  <c r="G52" i="2"/>
  <c r="L51" i="2"/>
  <c r="G51" i="2"/>
  <c r="L50" i="2"/>
  <c r="G50" i="2"/>
  <c r="L49" i="2"/>
  <c r="G49" i="2"/>
  <c r="L48" i="2"/>
  <c r="G48" i="2"/>
  <c r="L47" i="2"/>
  <c r="G47" i="2"/>
  <c r="L46" i="2"/>
  <c r="G46" i="2"/>
  <c r="L45" i="2"/>
  <c r="G45" i="2"/>
  <c r="L44" i="2"/>
  <c r="G44" i="2"/>
  <c r="L43" i="2"/>
  <c r="G43" i="2"/>
  <c r="L42" i="2"/>
  <c r="G42" i="2"/>
  <c r="L41" i="2"/>
  <c r="G41" i="2"/>
  <c r="L40" i="2"/>
  <c r="G40" i="2"/>
  <c r="L39" i="2"/>
  <c r="G39" i="2"/>
  <c r="L38" i="2"/>
  <c r="G38" i="2"/>
  <c r="L37" i="2"/>
  <c r="G37" i="2"/>
  <c r="L36" i="2"/>
  <c r="G36" i="2"/>
  <c r="L35" i="2"/>
  <c r="G35" i="2"/>
  <c r="L34" i="2"/>
  <c r="G34" i="2"/>
  <c r="L33" i="2"/>
  <c r="G33" i="2"/>
  <c r="L32" i="2"/>
  <c r="G32" i="2"/>
  <c r="L31" i="2"/>
  <c r="G31" i="2"/>
  <c r="L30" i="2"/>
  <c r="G30" i="2"/>
  <c r="L29" i="2"/>
  <c r="G29" i="2"/>
  <c r="L28" i="2"/>
  <c r="G28" i="2"/>
  <c r="L27" i="2"/>
  <c r="G27" i="2"/>
  <c r="L26" i="2"/>
  <c r="G26" i="2"/>
  <c r="L25" i="2"/>
  <c r="G25" i="2"/>
  <c r="L24" i="2"/>
  <c r="G24" i="2"/>
  <c r="L23" i="2"/>
  <c r="G23" i="2"/>
  <c r="L22" i="2"/>
  <c r="G22" i="2"/>
  <c r="L21" i="2"/>
  <c r="G21" i="2"/>
  <c r="L20" i="2"/>
  <c r="G20" i="2"/>
  <c r="L19" i="2"/>
  <c r="G19" i="2"/>
  <c r="L18" i="2"/>
  <c r="G18" i="2"/>
  <c r="L17" i="2"/>
  <c r="G17" i="2"/>
  <c r="L16" i="2"/>
  <c r="G16" i="2"/>
  <c r="L15" i="2"/>
  <c r="G15" i="2"/>
  <c r="L14" i="2"/>
  <c r="G14" i="2"/>
  <c r="L13" i="2"/>
  <c r="G13" i="2"/>
  <c r="L12" i="2"/>
  <c r="G12" i="2"/>
  <c r="L11" i="2"/>
  <c r="G11" i="2"/>
  <c r="L10" i="2"/>
  <c r="G10" i="2"/>
  <c r="L9" i="2"/>
  <c r="G9" i="2"/>
  <c r="L8" i="2"/>
  <c r="G8" i="2"/>
  <c r="L7" i="2"/>
  <c r="G7" i="2"/>
  <c r="L6" i="2"/>
  <c r="G6" i="2"/>
  <c r="L5" i="2"/>
  <c r="G5" i="2"/>
  <c r="L4" i="2"/>
  <c r="G4" i="2"/>
  <c r="L3" i="2"/>
  <c r="G3" i="2"/>
  <c r="L2" i="2"/>
  <c r="G2" i="2"/>
</calcChain>
</file>

<file path=xl/sharedStrings.xml><?xml version="1.0" encoding="utf-8"?>
<sst xmlns="http://schemas.openxmlformats.org/spreadsheetml/2006/main" count="395" uniqueCount="79">
  <si>
    <t>Puesto Institucional </t>
  </si>
  <si>
    <t>Horas suplementarias y extraordinarias</t>
  </si>
  <si>
    <t>Encargos y subrogaciones</t>
  </si>
  <si>
    <t>Total ingresos adicionales</t>
  </si>
  <si>
    <t>ASISTENTE OPERATIVO</t>
  </si>
  <si>
    <t>CC-BY-4.0</t>
  </si>
  <si>
    <t>Nombre de la Entidad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</si>
  <si>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</si>
  <si>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</si>
  <si>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</si>
  <si>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</si>
  <si>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</si>
  <si>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</si>
  <si>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</si>
  <si>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</si>
  <si>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</si>
  <si>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</si>
  <si>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</si>
  <si>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</si>
  <si>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</si>
  <si>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</si>
  <si>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</si>
  <si>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</si>
  <si>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</si>
  <si>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</si>
  <si>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</si>
  <si>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</si>
  <si>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</si>
  <si>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</si>
  <si>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</si>
  <si>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</si>
  <si>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</si>
  <si>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</si>
  <si>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</si>
  <si>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</si>
  <si>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</si>
  <si>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</si>
  <si>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</si>
  <si>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</si>
  <si>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</si>
  <si>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</si>
  <si>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BOMBERO 1-B</t>
  </si>
  <si>
    <t>LOSEP</t>
  </si>
  <si>
    <t>51.05.10</t>
  </si>
  <si>
    <t>SERVIDOR PÚBLICO DE APOYO 4</t>
  </si>
  <si>
    <t>JEFE ADMINISTRATIVO LOGÍSTICO</t>
  </si>
  <si>
    <t>SERVIDOR PÚBLICO 7</t>
  </si>
  <si>
    <t>BOMBERO 2-A</t>
  </si>
  <si>
    <t>SERVIDOR PÚBLICO 1</t>
  </si>
  <si>
    <t>CONTADORA</t>
  </si>
  <si>
    <t>ANALISTA DE COMPRAS PÚBLICAS</t>
  </si>
  <si>
    <t>SERVIDOR PÚBLICO 5</t>
  </si>
  <si>
    <t>ANALISTA DE TECNOLOGÍA 2</t>
  </si>
  <si>
    <t>BOMBERO 2-B</t>
  </si>
  <si>
    <t>SERVIDOR PÚBLICO  2</t>
  </si>
  <si>
    <t>BOMBERO 1-A</t>
  </si>
  <si>
    <t>SERVIDOR PÚBLICO DE APOYO 3</t>
  </si>
  <si>
    <t>INSPECTOR</t>
  </si>
  <si>
    <t>TESORERA</t>
  </si>
  <si>
    <t>SERVIDOR PÚBLICO 8</t>
  </si>
  <si>
    <t>ANALISTA DE INGENIERÍA Y PROYECTOS</t>
  </si>
  <si>
    <t>AUXILIAR ADMINISTRATIVO</t>
  </si>
  <si>
    <t>SERVIDOR PÚBLICO DE APOYO 1</t>
  </si>
  <si>
    <t>DIRECTOR ADMINISTRATIVO FINANCIERO</t>
  </si>
  <si>
    <t>NIVEL JERÁRQUICO SUPERIO 1</t>
  </si>
  <si>
    <t>JEFE DE PREVENCIÓN</t>
  </si>
  <si>
    <t>ASISTENTE DE NÓMINA</t>
  </si>
  <si>
    <t>ASISTENTE ADMINISTRATIVO</t>
  </si>
  <si>
    <t>GUARDALMACEN</t>
  </si>
  <si>
    <t>ASISITENTE DE COMUNICACIÓN</t>
  </si>
  <si>
    <t>JEFE DE TALENTO HUMANO</t>
  </si>
  <si>
    <t>ANALISTA DE ASEOSRIA JURIDICA</t>
  </si>
  <si>
    <t>ANALISTA DE PROCESOS 2</t>
  </si>
  <si>
    <t>ANALISTA DE PRESUPUESTO</t>
  </si>
  <si>
    <t>JEFE FINANCIERO</t>
  </si>
  <si>
    <t>Jefe de Talento Humano</t>
  </si>
  <si>
    <t>Psic. Sonnia Ramirez Zambrano</t>
  </si>
  <si>
    <t>s.ramirez@bomberossamborondon.gob.ec</t>
  </si>
  <si>
    <t>045025041 Ext. 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</si>
</sst>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scheme val="minor"/>
    </font>
    <font>
      <sz val="9"/>
      <color theme="1"/>
      <name val="Calibri Light"/>
      <family val="2"/>
    </font>
    <font>
      <sz val="11"/>
      <color theme="1"/>
      <name val="Calibri Light"/>
      <family val="2"/>
    </font>
    <font>
      <sz val="9"/>
      <name val="Calibri Light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2" fontId="7" fillId="0" borderId="2" xfId="1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0" fillId="0" borderId="2" xfId="2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ramirez@bomberossamborondon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"/>
  <sheetViews>
    <sheetView tabSelected="1" workbookViewId="0">
      <selection activeCell="A2" sqref="A2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" t="s">
        <v>9</v>
      </c>
      <c r="B1" s="2" t="s">
        <v>0</v>
      </c>
      <c r="C1" s="2" t="s">
        <v>11</v>
      </c>
      <c r="D1" s="2" t="s">
        <v>8</v>
      </c>
      <c r="E1" s="2" t="s">
        <v>14</v>
      </c>
      <c r="F1" s="2" t="s">
        <v>10</v>
      </c>
      <c r="G1" s="2" t="s">
        <v>15</v>
      </c>
      <c r="H1" s="3" t="s">
        <v>12</v>
      </c>
      <c r="I1" s="3" t="s">
        <v>13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16">
        <v>1</v>
      </c>
      <c r="B2" s="15" t="s">
        <v>41</v>
      </c>
      <c r="C2" s="16" t="s">
        <v>42</v>
      </c>
      <c r="D2" s="17" t="s">
        <v>43</v>
      </c>
      <c r="E2" s="18" t="s">
        <v>44</v>
      </c>
      <c r="F2" s="19">
        <v>733</v>
      </c>
      <c r="G2" s="20">
        <f t="shared" ref="G2:G65" si="0">F2*12</f>
        <v>8796</v>
      </c>
      <c r="H2" s="20">
        <v>0</v>
      </c>
      <c r="I2" s="20">
        <v>0</v>
      </c>
      <c r="J2" s="20">
        <v>0</v>
      </c>
      <c r="K2" s="20">
        <v>0</v>
      </c>
      <c r="L2" s="20">
        <f t="shared" ref="L2:L49" si="1">+SUM(H2:K2)</f>
        <v>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16">
        <v>2</v>
      </c>
      <c r="B3" s="15" t="s">
        <v>45</v>
      </c>
      <c r="C3" s="16" t="s">
        <v>42</v>
      </c>
      <c r="D3" s="17">
        <v>225</v>
      </c>
      <c r="E3" s="18" t="s">
        <v>46</v>
      </c>
      <c r="F3" s="19">
        <v>1676</v>
      </c>
      <c r="G3" s="20">
        <f t="shared" si="0"/>
        <v>20112</v>
      </c>
      <c r="H3" s="20">
        <v>0</v>
      </c>
      <c r="I3" s="20">
        <v>0</v>
      </c>
      <c r="J3" s="20">
        <v>0</v>
      </c>
      <c r="K3" s="20">
        <v>0</v>
      </c>
      <c r="L3" s="20">
        <f t="shared" si="1"/>
        <v>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16">
        <v>3</v>
      </c>
      <c r="B4" s="15" t="s">
        <v>47</v>
      </c>
      <c r="C4" s="16" t="s">
        <v>42</v>
      </c>
      <c r="D4" s="17">
        <v>190</v>
      </c>
      <c r="E4" s="18" t="s">
        <v>48</v>
      </c>
      <c r="F4" s="19">
        <v>817</v>
      </c>
      <c r="G4" s="20">
        <f t="shared" si="0"/>
        <v>9804</v>
      </c>
      <c r="H4" s="20">
        <v>0</v>
      </c>
      <c r="I4" s="20">
        <v>0</v>
      </c>
      <c r="J4" s="20">
        <v>0</v>
      </c>
      <c r="K4" s="20">
        <v>0</v>
      </c>
      <c r="L4" s="20">
        <f t="shared" si="1"/>
        <v>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16">
        <v>4</v>
      </c>
      <c r="B5" s="15" t="s">
        <v>47</v>
      </c>
      <c r="C5" s="16" t="s">
        <v>42</v>
      </c>
      <c r="D5" s="17">
        <v>266</v>
      </c>
      <c r="E5" s="18" t="s">
        <v>48</v>
      </c>
      <c r="F5" s="19">
        <v>817</v>
      </c>
      <c r="G5" s="20">
        <f t="shared" si="0"/>
        <v>9804</v>
      </c>
      <c r="H5" s="20">
        <v>0</v>
      </c>
      <c r="I5" s="20">
        <v>0</v>
      </c>
      <c r="J5" s="20">
        <v>0</v>
      </c>
      <c r="K5" s="20">
        <v>0</v>
      </c>
      <c r="L5" s="20">
        <f t="shared" si="1"/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16">
        <v>5</v>
      </c>
      <c r="B6" s="15" t="s">
        <v>49</v>
      </c>
      <c r="C6" s="16" t="s">
        <v>42</v>
      </c>
      <c r="D6" s="17">
        <v>10</v>
      </c>
      <c r="E6" s="18" t="s">
        <v>48</v>
      </c>
      <c r="F6" s="19">
        <v>1091.0999999999999</v>
      </c>
      <c r="G6" s="20">
        <f t="shared" si="0"/>
        <v>13093.199999999999</v>
      </c>
      <c r="H6" s="20">
        <v>0</v>
      </c>
      <c r="I6" s="20">
        <v>0</v>
      </c>
      <c r="J6" s="20">
        <v>0</v>
      </c>
      <c r="K6" s="20">
        <v>0</v>
      </c>
      <c r="L6" s="20">
        <f t="shared" si="1"/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16">
        <v>6</v>
      </c>
      <c r="B7" s="15" t="s">
        <v>41</v>
      </c>
      <c r="C7" s="16" t="s">
        <v>42</v>
      </c>
      <c r="D7" s="17">
        <v>50</v>
      </c>
      <c r="E7" s="18" t="s">
        <v>44</v>
      </c>
      <c r="F7" s="19">
        <v>733</v>
      </c>
      <c r="G7" s="20">
        <f t="shared" si="0"/>
        <v>8796</v>
      </c>
      <c r="H7" s="20">
        <v>0</v>
      </c>
      <c r="I7" s="20">
        <v>0</v>
      </c>
      <c r="J7" s="20">
        <v>0</v>
      </c>
      <c r="K7" s="20">
        <v>0</v>
      </c>
      <c r="L7" s="20">
        <f t="shared" si="1"/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16">
        <v>7</v>
      </c>
      <c r="B8" s="15" t="s">
        <v>50</v>
      </c>
      <c r="C8" s="16" t="s">
        <v>42</v>
      </c>
      <c r="D8" s="17" t="s">
        <v>43</v>
      </c>
      <c r="E8" s="18" t="s">
        <v>51</v>
      </c>
      <c r="F8" s="19">
        <v>1212</v>
      </c>
      <c r="G8" s="20">
        <f t="shared" si="0"/>
        <v>14544</v>
      </c>
      <c r="H8" s="20">
        <v>0</v>
      </c>
      <c r="I8" s="20">
        <v>0</v>
      </c>
      <c r="J8" s="20">
        <v>0</v>
      </c>
      <c r="K8" s="20">
        <v>0</v>
      </c>
      <c r="L8" s="20">
        <f t="shared" si="1"/>
        <v>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16">
        <v>8</v>
      </c>
      <c r="B9" s="15" t="s">
        <v>52</v>
      </c>
      <c r="C9" s="16" t="s">
        <v>42</v>
      </c>
      <c r="D9" s="17">
        <v>286</v>
      </c>
      <c r="E9" s="18" t="s">
        <v>51</v>
      </c>
      <c r="F9" s="19">
        <v>1212</v>
      </c>
      <c r="G9" s="20">
        <f t="shared" si="0"/>
        <v>14544</v>
      </c>
      <c r="H9" s="20">
        <v>0</v>
      </c>
      <c r="I9" s="20">
        <v>0</v>
      </c>
      <c r="J9" s="20">
        <v>0</v>
      </c>
      <c r="K9" s="20">
        <v>0</v>
      </c>
      <c r="L9" s="20">
        <f t="shared" si="1"/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16">
        <v>9</v>
      </c>
      <c r="B10" s="15" t="s">
        <v>53</v>
      </c>
      <c r="C10" s="16" t="s">
        <v>42</v>
      </c>
      <c r="D10" s="17">
        <v>130</v>
      </c>
      <c r="E10" s="18" t="s">
        <v>54</v>
      </c>
      <c r="F10" s="19">
        <v>901</v>
      </c>
      <c r="G10" s="20">
        <f t="shared" si="0"/>
        <v>10812</v>
      </c>
      <c r="H10" s="20">
        <v>0</v>
      </c>
      <c r="I10" s="20">
        <v>0</v>
      </c>
      <c r="J10" s="20">
        <v>0</v>
      </c>
      <c r="K10" s="20">
        <v>0</v>
      </c>
      <c r="L10" s="20">
        <f t="shared" si="1"/>
        <v>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16">
        <v>10</v>
      </c>
      <c r="B11" s="15" t="s">
        <v>55</v>
      </c>
      <c r="C11" s="16" t="s">
        <v>42</v>
      </c>
      <c r="D11" s="17" t="s">
        <v>43</v>
      </c>
      <c r="E11" s="18" t="s">
        <v>56</v>
      </c>
      <c r="F11" s="19">
        <v>675</v>
      </c>
      <c r="G11" s="20">
        <f t="shared" si="0"/>
        <v>8100</v>
      </c>
      <c r="H11" s="20">
        <v>0</v>
      </c>
      <c r="I11" s="20">
        <v>0</v>
      </c>
      <c r="J11" s="20">
        <v>0</v>
      </c>
      <c r="K11" s="20">
        <v>0</v>
      </c>
      <c r="L11" s="20">
        <f t="shared" si="1"/>
        <v>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16">
        <v>11</v>
      </c>
      <c r="B12" s="15" t="s">
        <v>57</v>
      </c>
      <c r="C12" s="16" t="s">
        <v>42</v>
      </c>
      <c r="D12" s="17">
        <v>257</v>
      </c>
      <c r="E12" s="18" t="s">
        <v>44</v>
      </c>
      <c r="F12" s="19">
        <v>733</v>
      </c>
      <c r="G12" s="20">
        <f t="shared" si="0"/>
        <v>8796</v>
      </c>
      <c r="H12" s="20">
        <v>0</v>
      </c>
      <c r="I12" s="20">
        <v>0</v>
      </c>
      <c r="J12" s="20">
        <v>0</v>
      </c>
      <c r="K12" s="20">
        <v>0</v>
      </c>
      <c r="L12" s="20">
        <f t="shared" si="1"/>
        <v>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16">
        <v>12</v>
      </c>
      <c r="B13" s="15" t="s">
        <v>47</v>
      </c>
      <c r="C13" s="16" t="s">
        <v>42</v>
      </c>
      <c r="D13" s="17">
        <v>250</v>
      </c>
      <c r="E13" s="18" t="s">
        <v>48</v>
      </c>
      <c r="F13" s="19">
        <v>817</v>
      </c>
      <c r="G13" s="20">
        <f t="shared" si="0"/>
        <v>9804</v>
      </c>
      <c r="H13" s="20">
        <v>0</v>
      </c>
      <c r="I13" s="20">
        <v>0</v>
      </c>
      <c r="J13" s="20">
        <v>0</v>
      </c>
      <c r="K13" s="20">
        <v>0</v>
      </c>
      <c r="L13" s="20">
        <f t="shared" si="1"/>
        <v>0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16">
        <v>13</v>
      </c>
      <c r="B14" s="15" t="s">
        <v>41</v>
      </c>
      <c r="C14" s="16" t="s">
        <v>42</v>
      </c>
      <c r="D14" s="17">
        <v>263</v>
      </c>
      <c r="E14" s="18" t="s">
        <v>44</v>
      </c>
      <c r="F14" s="19">
        <v>733</v>
      </c>
      <c r="G14" s="20">
        <f t="shared" si="0"/>
        <v>8796</v>
      </c>
      <c r="H14" s="20">
        <v>0</v>
      </c>
      <c r="I14" s="20">
        <v>0</v>
      </c>
      <c r="J14" s="20">
        <v>0</v>
      </c>
      <c r="K14" s="20">
        <v>0</v>
      </c>
      <c r="L14" s="20">
        <f t="shared" si="1"/>
        <v>0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16">
        <v>14</v>
      </c>
      <c r="B15" s="15" t="s">
        <v>41</v>
      </c>
      <c r="C15" s="16" t="s">
        <v>42</v>
      </c>
      <c r="D15" s="17">
        <v>255</v>
      </c>
      <c r="E15" s="18" t="s">
        <v>44</v>
      </c>
      <c r="F15" s="19">
        <v>733</v>
      </c>
      <c r="G15" s="20">
        <f t="shared" si="0"/>
        <v>8796</v>
      </c>
      <c r="H15" s="20">
        <v>0</v>
      </c>
      <c r="I15" s="20">
        <v>0</v>
      </c>
      <c r="J15" s="20">
        <v>0</v>
      </c>
      <c r="K15" s="20">
        <v>0</v>
      </c>
      <c r="L15" s="20">
        <f t="shared" si="1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16">
        <v>15</v>
      </c>
      <c r="B16" s="15" t="s">
        <v>41</v>
      </c>
      <c r="C16" s="16" t="s">
        <v>42</v>
      </c>
      <c r="D16" s="17">
        <v>267</v>
      </c>
      <c r="E16" s="18" t="s">
        <v>44</v>
      </c>
      <c r="F16" s="19">
        <v>733</v>
      </c>
      <c r="G16" s="20">
        <f t="shared" si="0"/>
        <v>8796</v>
      </c>
      <c r="H16" s="20">
        <v>0</v>
      </c>
      <c r="I16" s="20">
        <v>0</v>
      </c>
      <c r="J16" s="20">
        <v>0</v>
      </c>
      <c r="K16" s="20">
        <v>0</v>
      </c>
      <c r="L16" s="20">
        <f t="shared" si="1"/>
        <v>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x14ac:dyDescent="0.25">
      <c r="A17" s="16">
        <v>16</v>
      </c>
      <c r="B17" s="15" t="s">
        <v>55</v>
      </c>
      <c r="C17" s="16" t="s">
        <v>42</v>
      </c>
      <c r="D17" s="17" t="s">
        <v>43</v>
      </c>
      <c r="E17" s="18" t="s">
        <v>56</v>
      </c>
      <c r="F17" s="19">
        <v>675</v>
      </c>
      <c r="G17" s="20">
        <f t="shared" si="0"/>
        <v>8100</v>
      </c>
      <c r="H17" s="20">
        <v>0</v>
      </c>
      <c r="I17" s="20">
        <v>0</v>
      </c>
      <c r="J17" s="20">
        <v>0</v>
      </c>
      <c r="K17" s="20">
        <v>0</v>
      </c>
      <c r="L17" s="20">
        <f t="shared" si="1"/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x14ac:dyDescent="0.25">
      <c r="A18" s="16">
        <v>17</v>
      </c>
      <c r="B18" s="15" t="s">
        <v>55</v>
      </c>
      <c r="C18" s="16" t="s">
        <v>42</v>
      </c>
      <c r="D18" s="17" t="s">
        <v>43</v>
      </c>
      <c r="E18" s="18" t="s">
        <v>56</v>
      </c>
      <c r="F18" s="19">
        <v>675</v>
      </c>
      <c r="G18" s="20">
        <f t="shared" si="0"/>
        <v>8100</v>
      </c>
      <c r="H18" s="20">
        <v>0</v>
      </c>
      <c r="I18" s="20">
        <v>0</v>
      </c>
      <c r="J18" s="20">
        <v>0</v>
      </c>
      <c r="K18" s="20">
        <v>0</v>
      </c>
      <c r="L18" s="20">
        <f t="shared" si="1"/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x14ac:dyDescent="0.25">
      <c r="A19" s="16">
        <v>18</v>
      </c>
      <c r="B19" s="15" t="s">
        <v>41</v>
      </c>
      <c r="C19" s="16" t="s">
        <v>42</v>
      </c>
      <c r="D19" s="17">
        <v>205</v>
      </c>
      <c r="E19" s="18" t="s">
        <v>44</v>
      </c>
      <c r="F19" s="19">
        <v>733</v>
      </c>
      <c r="G19" s="20">
        <f t="shared" si="0"/>
        <v>8796</v>
      </c>
      <c r="H19" s="20">
        <v>0</v>
      </c>
      <c r="I19" s="20">
        <v>0</v>
      </c>
      <c r="J19" s="20">
        <v>0</v>
      </c>
      <c r="K19" s="20">
        <v>0</v>
      </c>
      <c r="L19" s="20">
        <f t="shared" si="1"/>
        <v>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x14ac:dyDescent="0.25">
      <c r="A20" s="16">
        <v>19</v>
      </c>
      <c r="B20" s="15" t="s">
        <v>58</v>
      </c>
      <c r="C20" s="16" t="s">
        <v>42</v>
      </c>
      <c r="D20" s="17">
        <v>15</v>
      </c>
      <c r="E20" s="18" t="s">
        <v>59</v>
      </c>
      <c r="F20" s="19">
        <v>1750</v>
      </c>
      <c r="G20" s="20">
        <f t="shared" si="0"/>
        <v>21000</v>
      </c>
      <c r="H20" s="20">
        <v>0</v>
      </c>
      <c r="I20" s="20">
        <v>0</v>
      </c>
      <c r="J20" s="20">
        <v>0</v>
      </c>
      <c r="K20" s="20">
        <v>0</v>
      </c>
      <c r="L20" s="20">
        <f t="shared" si="1"/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x14ac:dyDescent="0.25">
      <c r="A21" s="16">
        <v>20</v>
      </c>
      <c r="B21" s="15" t="s">
        <v>60</v>
      </c>
      <c r="C21" s="16" t="s">
        <v>42</v>
      </c>
      <c r="D21" s="17" t="s">
        <v>43</v>
      </c>
      <c r="E21" s="18" t="s">
        <v>51</v>
      </c>
      <c r="F21" s="19">
        <v>1212</v>
      </c>
      <c r="G21" s="20">
        <f t="shared" si="0"/>
        <v>14544</v>
      </c>
      <c r="H21" s="20">
        <v>0</v>
      </c>
      <c r="I21" s="20">
        <v>0</v>
      </c>
      <c r="J21" s="20">
        <v>0</v>
      </c>
      <c r="K21" s="20">
        <v>0</v>
      </c>
      <c r="L21" s="20">
        <f t="shared" si="1"/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16">
        <v>21</v>
      </c>
      <c r="B22" s="15" t="s">
        <v>55</v>
      </c>
      <c r="C22" s="16" t="s">
        <v>42</v>
      </c>
      <c r="D22" s="17" t="s">
        <v>43</v>
      </c>
      <c r="E22" s="18" t="s">
        <v>56</v>
      </c>
      <c r="F22" s="19">
        <v>675</v>
      </c>
      <c r="G22" s="20">
        <f t="shared" si="0"/>
        <v>8100</v>
      </c>
      <c r="H22" s="20">
        <v>0</v>
      </c>
      <c r="I22" s="20">
        <v>0</v>
      </c>
      <c r="J22" s="20">
        <v>0</v>
      </c>
      <c r="K22" s="20">
        <v>0</v>
      </c>
      <c r="L22" s="20">
        <f t="shared" si="1"/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16">
        <v>22</v>
      </c>
      <c r="B23" s="15" t="s">
        <v>41</v>
      </c>
      <c r="C23" s="16" t="s">
        <v>42</v>
      </c>
      <c r="D23" s="17">
        <v>268</v>
      </c>
      <c r="E23" s="18" t="s">
        <v>44</v>
      </c>
      <c r="F23" s="19">
        <v>733</v>
      </c>
      <c r="G23" s="20">
        <f t="shared" si="0"/>
        <v>8796</v>
      </c>
      <c r="H23" s="20">
        <v>0</v>
      </c>
      <c r="I23" s="20">
        <v>0</v>
      </c>
      <c r="J23" s="20">
        <v>0</v>
      </c>
      <c r="K23" s="20">
        <v>0</v>
      </c>
      <c r="L23" s="20">
        <f t="shared" si="1"/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16">
        <v>23</v>
      </c>
      <c r="B24" s="15" t="s">
        <v>55</v>
      </c>
      <c r="C24" s="16" t="s">
        <v>42</v>
      </c>
      <c r="D24" s="17" t="s">
        <v>43</v>
      </c>
      <c r="E24" s="18" t="s">
        <v>56</v>
      </c>
      <c r="F24" s="19">
        <v>675</v>
      </c>
      <c r="G24" s="20">
        <f t="shared" si="0"/>
        <v>8100</v>
      </c>
      <c r="H24" s="20">
        <v>0</v>
      </c>
      <c r="I24" s="20">
        <v>0</v>
      </c>
      <c r="J24" s="20">
        <v>0</v>
      </c>
      <c r="K24" s="20">
        <v>0</v>
      </c>
      <c r="L24" s="20">
        <f t="shared" si="1"/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16">
        <v>24</v>
      </c>
      <c r="B25" s="15" t="s">
        <v>47</v>
      </c>
      <c r="C25" s="16" t="s">
        <v>42</v>
      </c>
      <c r="D25" s="17">
        <v>245</v>
      </c>
      <c r="E25" s="18" t="s">
        <v>48</v>
      </c>
      <c r="F25" s="19">
        <v>817</v>
      </c>
      <c r="G25" s="20">
        <f t="shared" si="0"/>
        <v>9804</v>
      </c>
      <c r="H25" s="20">
        <v>0</v>
      </c>
      <c r="I25" s="20">
        <v>0</v>
      </c>
      <c r="J25" s="20">
        <v>0</v>
      </c>
      <c r="K25" s="20">
        <v>0</v>
      </c>
      <c r="L25" s="20">
        <f t="shared" si="1"/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16">
        <v>25</v>
      </c>
      <c r="B26" s="15" t="s">
        <v>41</v>
      </c>
      <c r="C26" s="16" t="s">
        <v>42</v>
      </c>
      <c r="D26" s="17">
        <v>170</v>
      </c>
      <c r="E26" s="18" t="s">
        <v>44</v>
      </c>
      <c r="F26" s="19">
        <v>733</v>
      </c>
      <c r="G26" s="20">
        <f t="shared" si="0"/>
        <v>8796</v>
      </c>
      <c r="H26" s="20">
        <v>0</v>
      </c>
      <c r="I26" s="20">
        <v>0</v>
      </c>
      <c r="J26" s="20">
        <v>0</v>
      </c>
      <c r="K26" s="20">
        <v>0</v>
      </c>
      <c r="L26" s="20">
        <f t="shared" si="1"/>
        <v>0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16">
        <v>26</v>
      </c>
      <c r="B27" s="15" t="s">
        <v>53</v>
      </c>
      <c r="C27" s="16" t="s">
        <v>42</v>
      </c>
      <c r="D27" s="17">
        <v>155</v>
      </c>
      <c r="E27" s="18" t="s">
        <v>54</v>
      </c>
      <c r="F27" s="19">
        <v>901</v>
      </c>
      <c r="G27" s="20">
        <f t="shared" si="0"/>
        <v>10812</v>
      </c>
      <c r="H27" s="20">
        <v>0</v>
      </c>
      <c r="I27" s="20">
        <v>0</v>
      </c>
      <c r="J27" s="20">
        <v>0</v>
      </c>
      <c r="K27" s="20">
        <v>0</v>
      </c>
      <c r="L27" s="20">
        <f t="shared" si="1"/>
        <v>0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16">
        <v>27</v>
      </c>
      <c r="B28" s="15" t="s">
        <v>41</v>
      </c>
      <c r="C28" s="16" t="s">
        <v>42</v>
      </c>
      <c r="D28" s="17" t="s">
        <v>43</v>
      </c>
      <c r="E28" s="18" t="s">
        <v>44</v>
      </c>
      <c r="F28" s="19">
        <v>733</v>
      </c>
      <c r="G28" s="20">
        <f t="shared" si="0"/>
        <v>8796</v>
      </c>
      <c r="H28" s="20">
        <v>0</v>
      </c>
      <c r="I28" s="20">
        <v>0</v>
      </c>
      <c r="J28" s="20">
        <v>0</v>
      </c>
      <c r="K28" s="20">
        <v>0</v>
      </c>
      <c r="L28" s="20">
        <f t="shared" si="1"/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16">
        <v>28</v>
      </c>
      <c r="B29" s="15" t="s">
        <v>47</v>
      </c>
      <c r="C29" s="16" t="s">
        <v>42</v>
      </c>
      <c r="D29" s="17">
        <v>235</v>
      </c>
      <c r="E29" s="18" t="s">
        <v>48</v>
      </c>
      <c r="F29" s="19">
        <v>817</v>
      </c>
      <c r="G29" s="20">
        <f t="shared" si="0"/>
        <v>9804</v>
      </c>
      <c r="H29" s="20">
        <v>0</v>
      </c>
      <c r="I29" s="20">
        <v>0</v>
      </c>
      <c r="J29" s="20">
        <v>0</v>
      </c>
      <c r="K29" s="20">
        <v>0</v>
      </c>
      <c r="L29" s="20">
        <f t="shared" si="1"/>
        <v>0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16">
        <v>29</v>
      </c>
      <c r="B30" s="15" t="s">
        <v>55</v>
      </c>
      <c r="C30" s="16" t="s">
        <v>42</v>
      </c>
      <c r="D30" s="17" t="s">
        <v>43</v>
      </c>
      <c r="E30" s="18" t="s">
        <v>56</v>
      </c>
      <c r="F30" s="19">
        <v>675</v>
      </c>
      <c r="G30" s="20">
        <f>671/12*4</f>
        <v>223.66666666666666</v>
      </c>
      <c r="H30" s="20">
        <v>0</v>
      </c>
      <c r="I30" s="20">
        <v>0</v>
      </c>
      <c r="J30" s="20">
        <v>0</v>
      </c>
      <c r="K30" s="20">
        <v>0</v>
      </c>
      <c r="L30" s="20">
        <f t="shared" si="1"/>
        <v>0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16">
        <v>30</v>
      </c>
      <c r="B31" s="15" t="s">
        <v>47</v>
      </c>
      <c r="C31" s="16" t="s">
        <v>42</v>
      </c>
      <c r="D31" s="17">
        <v>175</v>
      </c>
      <c r="E31" s="18" t="s">
        <v>48</v>
      </c>
      <c r="F31" s="19">
        <v>817</v>
      </c>
      <c r="G31" s="20">
        <f t="shared" si="0"/>
        <v>9804</v>
      </c>
      <c r="H31" s="20">
        <v>0</v>
      </c>
      <c r="I31" s="20">
        <v>0</v>
      </c>
      <c r="J31" s="20">
        <v>0</v>
      </c>
      <c r="K31" s="20">
        <v>0</v>
      </c>
      <c r="L31" s="20">
        <f t="shared" si="1"/>
        <v>0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16">
        <v>31</v>
      </c>
      <c r="B32" s="15" t="s">
        <v>53</v>
      </c>
      <c r="C32" s="16" t="s">
        <v>42</v>
      </c>
      <c r="D32" s="17">
        <v>55</v>
      </c>
      <c r="E32" s="18" t="s">
        <v>54</v>
      </c>
      <c r="F32" s="19">
        <v>901</v>
      </c>
      <c r="G32" s="20">
        <f t="shared" si="0"/>
        <v>10812</v>
      </c>
      <c r="H32" s="20">
        <v>0</v>
      </c>
      <c r="I32" s="20">
        <v>0</v>
      </c>
      <c r="J32" s="20">
        <v>0</v>
      </c>
      <c r="K32" s="20">
        <v>0</v>
      </c>
      <c r="L32" s="20">
        <f t="shared" si="1"/>
        <v>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16">
        <v>32</v>
      </c>
      <c r="B33" s="15" t="s">
        <v>50</v>
      </c>
      <c r="C33" s="16" t="s">
        <v>42</v>
      </c>
      <c r="D33" s="17" t="s">
        <v>43</v>
      </c>
      <c r="E33" s="18" t="s">
        <v>51</v>
      </c>
      <c r="F33" s="19">
        <v>1212</v>
      </c>
      <c r="G33" s="20">
        <f t="shared" si="0"/>
        <v>14544</v>
      </c>
      <c r="H33" s="20">
        <v>0</v>
      </c>
      <c r="I33" s="20">
        <v>0</v>
      </c>
      <c r="J33" s="20">
        <v>0</v>
      </c>
      <c r="K33" s="20">
        <v>0</v>
      </c>
      <c r="L33" s="20">
        <f t="shared" si="1"/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16">
        <v>33</v>
      </c>
      <c r="B34" s="15" t="s">
        <v>4</v>
      </c>
      <c r="C34" s="16" t="s">
        <v>42</v>
      </c>
      <c r="D34" s="17">
        <v>70</v>
      </c>
      <c r="E34" s="18" t="s">
        <v>51</v>
      </c>
      <c r="F34" s="19">
        <v>1212</v>
      </c>
      <c r="G34" s="20">
        <f t="shared" si="0"/>
        <v>14544</v>
      </c>
      <c r="H34" s="20">
        <v>0</v>
      </c>
      <c r="I34" s="20">
        <v>0</v>
      </c>
      <c r="J34" s="20">
        <v>0</v>
      </c>
      <c r="K34" s="20">
        <v>0</v>
      </c>
      <c r="L34" s="20">
        <f t="shared" si="1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16">
        <v>34</v>
      </c>
      <c r="B35" s="15" t="s">
        <v>53</v>
      </c>
      <c r="C35" s="16" t="s">
        <v>42</v>
      </c>
      <c r="D35" s="17">
        <v>60</v>
      </c>
      <c r="E35" s="18" t="s">
        <v>54</v>
      </c>
      <c r="F35" s="19">
        <v>901</v>
      </c>
      <c r="G35" s="20">
        <f t="shared" si="0"/>
        <v>10812</v>
      </c>
      <c r="H35" s="20">
        <v>0</v>
      </c>
      <c r="I35" s="20">
        <v>0</v>
      </c>
      <c r="J35" s="20">
        <v>0</v>
      </c>
      <c r="K35" s="20">
        <v>0</v>
      </c>
      <c r="L35" s="20">
        <f t="shared" si="1"/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16">
        <v>35</v>
      </c>
      <c r="B36" s="15" t="s">
        <v>47</v>
      </c>
      <c r="C36" s="16" t="s">
        <v>42</v>
      </c>
      <c r="D36" s="17">
        <v>261</v>
      </c>
      <c r="E36" s="18" t="s">
        <v>48</v>
      </c>
      <c r="F36" s="19">
        <v>817</v>
      </c>
      <c r="G36" s="20">
        <f t="shared" si="0"/>
        <v>9804</v>
      </c>
      <c r="H36" s="20">
        <v>0</v>
      </c>
      <c r="I36" s="20">
        <v>0</v>
      </c>
      <c r="J36" s="20">
        <v>0</v>
      </c>
      <c r="K36" s="20">
        <v>0</v>
      </c>
      <c r="L36" s="20">
        <f t="shared" si="1"/>
        <v>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16">
        <v>36</v>
      </c>
      <c r="B37" s="15" t="s">
        <v>41</v>
      </c>
      <c r="C37" s="16" t="s">
        <v>42</v>
      </c>
      <c r="D37" s="17">
        <v>210</v>
      </c>
      <c r="E37" s="18" t="s">
        <v>44</v>
      </c>
      <c r="F37" s="19">
        <v>733</v>
      </c>
      <c r="G37" s="20">
        <f t="shared" si="0"/>
        <v>8796</v>
      </c>
      <c r="H37" s="20">
        <v>0</v>
      </c>
      <c r="I37" s="20">
        <v>0</v>
      </c>
      <c r="J37" s="20">
        <v>0</v>
      </c>
      <c r="K37" s="20">
        <v>0</v>
      </c>
      <c r="L37" s="20">
        <f t="shared" si="1"/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16">
        <v>37</v>
      </c>
      <c r="B38" s="15" t="s">
        <v>47</v>
      </c>
      <c r="C38" s="16" t="s">
        <v>42</v>
      </c>
      <c r="D38" s="17">
        <v>259</v>
      </c>
      <c r="E38" s="18" t="s">
        <v>48</v>
      </c>
      <c r="F38" s="19">
        <v>817</v>
      </c>
      <c r="G38" s="20">
        <f t="shared" si="0"/>
        <v>9804</v>
      </c>
      <c r="H38" s="20">
        <v>0</v>
      </c>
      <c r="I38" s="20">
        <v>0</v>
      </c>
      <c r="J38" s="20">
        <v>0</v>
      </c>
      <c r="K38" s="20">
        <v>0</v>
      </c>
      <c r="L38" s="20">
        <f t="shared" si="1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16">
        <v>38</v>
      </c>
      <c r="B39" s="15" t="s">
        <v>41</v>
      </c>
      <c r="C39" s="16" t="s">
        <v>42</v>
      </c>
      <c r="D39" s="17">
        <v>70</v>
      </c>
      <c r="E39" s="18" t="s">
        <v>44</v>
      </c>
      <c r="F39" s="19">
        <v>733</v>
      </c>
      <c r="G39" s="20">
        <f t="shared" si="0"/>
        <v>8796</v>
      </c>
      <c r="H39" s="20">
        <v>0</v>
      </c>
      <c r="I39" s="20">
        <v>0</v>
      </c>
      <c r="J39" s="20">
        <v>0</v>
      </c>
      <c r="K39" s="20">
        <v>0</v>
      </c>
      <c r="L39" s="20">
        <f t="shared" si="1"/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16">
        <v>39</v>
      </c>
      <c r="B40" s="15" t="s">
        <v>55</v>
      </c>
      <c r="C40" s="16" t="s">
        <v>42</v>
      </c>
      <c r="D40" s="17" t="s">
        <v>43</v>
      </c>
      <c r="E40" s="18" t="s">
        <v>56</v>
      </c>
      <c r="F40" s="19">
        <v>675</v>
      </c>
      <c r="G40" s="20">
        <f t="shared" si="0"/>
        <v>8100</v>
      </c>
      <c r="H40" s="20">
        <v>0</v>
      </c>
      <c r="I40" s="20">
        <v>0</v>
      </c>
      <c r="J40" s="20">
        <v>0</v>
      </c>
      <c r="K40" s="20">
        <v>0</v>
      </c>
      <c r="L40" s="20">
        <f t="shared" si="1"/>
        <v>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16">
        <v>40</v>
      </c>
      <c r="B41" s="15" t="s">
        <v>41</v>
      </c>
      <c r="C41" s="16" t="s">
        <v>42</v>
      </c>
      <c r="D41" s="17">
        <v>75</v>
      </c>
      <c r="E41" s="18" t="s">
        <v>44</v>
      </c>
      <c r="F41" s="19">
        <v>733</v>
      </c>
      <c r="G41" s="20">
        <f t="shared" si="0"/>
        <v>8796</v>
      </c>
      <c r="H41" s="20">
        <v>0</v>
      </c>
      <c r="I41" s="20">
        <v>0</v>
      </c>
      <c r="J41" s="20">
        <v>0</v>
      </c>
      <c r="K41" s="20">
        <v>0</v>
      </c>
      <c r="L41" s="20">
        <f t="shared" si="1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16">
        <v>41</v>
      </c>
      <c r="B42" s="15" t="s">
        <v>41</v>
      </c>
      <c r="C42" s="16" t="s">
        <v>42</v>
      </c>
      <c r="D42" s="17" t="s">
        <v>43</v>
      </c>
      <c r="E42" s="18" t="s">
        <v>44</v>
      </c>
      <c r="F42" s="19">
        <v>733</v>
      </c>
      <c r="G42" s="20">
        <f t="shared" si="0"/>
        <v>8796</v>
      </c>
      <c r="H42" s="20">
        <v>0</v>
      </c>
      <c r="I42" s="20">
        <v>0</v>
      </c>
      <c r="J42" s="20">
        <v>0</v>
      </c>
      <c r="K42" s="20">
        <v>0</v>
      </c>
      <c r="L42" s="20">
        <f t="shared" si="1"/>
        <v>0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16">
        <v>42</v>
      </c>
      <c r="B43" s="15" t="s">
        <v>41</v>
      </c>
      <c r="C43" s="16" t="s">
        <v>42</v>
      </c>
      <c r="D43" s="17">
        <v>270</v>
      </c>
      <c r="E43" s="18" t="s">
        <v>44</v>
      </c>
      <c r="F43" s="19">
        <v>733</v>
      </c>
      <c r="G43" s="20">
        <f t="shared" si="0"/>
        <v>8796</v>
      </c>
      <c r="H43" s="20">
        <v>0</v>
      </c>
      <c r="I43" s="20">
        <v>0</v>
      </c>
      <c r="J43" s="20">
        <v>0</v>
      </c>
      <c r="K43" s="20">
        <v>0</v>
      </c>
      <c r="L43" s="20">
        <f t="shared" si="1"/>
        <v>0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16">
        <v>43</v>
      </c>
      <c r="B44" s="15" t="s">
        <v>41</v>
      </c>
      <c r="C44" s="16" t="s">
        <v>42</v>
      </c>
      <c r="D44" s="17">
        <v>271</v>
      </c>
      <c r="E44" s="18" t="s">
        <v>44</v>
      </c>
      <c r="F44" s="19">
        <v>733</v>
      </c>
      <c r="G44" s="20">
        <f t="shared" si="0"/>
        <v>8796</v>
      </c>
      <c r="H44" s="20">
        <v>0</v>
      </c>
      <c r="I44" s="20">
        <v>0</v>
      </c>
      <c r="J44" s="20">
        <v>0</v>
      </c>
      <c r="K44" s="20">
        <v>0</v>
      </c>
      <c r="L44" s="20">
        <f t="shared" si="1"/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16">
        <v>44</v>
      </c>
      <c r="B45" s="15" t="s">
        <v>55</v>
      </c>
      <c r="C45" s="16" t="s">
        <v>42</v>
      </c>
      <c r="D45" s="17" t="s">
        <v>43</v>
      </c>
      <c r="E45" s="18" t="s">
        <v>56</v>
      </c>
      <c r="F45" s="19">
        <v>675</v>
      </c>
      <c r="G45" s="20">
        <f>(F45*6)+(F45/30*14)</f>
        <v>4365</v>
      </c>
      <c r="H45" s="20">
        <v>0</v>
      </c>
      <c r="I45" s="20">
        <v>0</v>
      </c>
      <c r="J45" s="20">
        <v>0</v>
      </c>
      <c r="K45" s="20">
        <v>0</v>
      </c>
      <c r="L45" s="20">
        <f t="shared" ref="L45" si="2">+SUM(H45:K45)</f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16">
        <v>45</v>
      </c>
      <c r="B46" s="15" t="s">
        <v>53</v>
      </c>
      <c r="C46" s="16" t="s">
        <v>42</v>
      </c>
      <c r="D46" s="17">
        <v>195</v>
      </c>
      <c r="E46" s="18" t="s">
        <v>54</v>
      </c>
      <c r="F46" s="19">
        <v>901</v>
      </c>
      <c r="G46" s="20">
        <f t="shared" si="0"/>
        <v>10812</v>
      </c>
      <c r="H46" s="20">
        <v>0</v>
      </c>
      <c r="I46" s="20">
        <v>0</v>
      </c>
      <c r="J46" s="20">
        <v>0</v>
      </c>
      <c r="K46" s="20">
        <v>0</v>
      </c>
      <c r="L46" s="20">
        <f t="shared" si="1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16">
        <v>46</v>
      </c>
      <c r="B47" s="15" t="s">
        <v>61</v>
      </c>
      <c r="C47" s="16" t="s">
        <v>42</v>
      </c>
      <c r="D47" s="17">
        <v>262</v>
      </c>
      <c r="E47" s="18" t="s">
        <v>62</v>
      </c>
      <c r="F47" s="19">
        <v>614</v>
      </c>
      <c r="G47" s="20">
        <f t="shared" si="0"/>
        <v>7368</v>
      </c>
      <c r="H47" s="20">
        <v>0</v>
      </c>
      <c r="I47" s="20">
        <v>0</v>
      </c>
      <c r="J47" s="20">
        <v>0</v>
      </c>
      <c r="K47" s="20">
        <v>0</v>
      </c>
      <c r="L47" s="20">
        <f t="shared" si="1"/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16">
        <v>47</v>
      </c>
      <c r="B48" s="15" t="s">
        <v>53</v>
      </c>
      <c r="C48" s="16" t="s">
        <v>42</v>
      </c>
      <c r="D48" s="17">
        <v>80</v>
      </c>
      <c r="E48" s="18" t="s">
        <v>54</v>
      </c>
      <c r="F48" s="19">
        <v>901</v>
      </c>
      <c r="G48" s="20">
        <f t="shared" si="0"/>
        <v>10812</v>
      </c>
      <c r="H48" s="20">
        <v>0</v>
      </c>
      <c r="I48" s="20">
        <v>0</v>
      </c>
      <c r="J48" s="20">
        <v>0</v>
      </c>
      <c r="K48" s="20">
        <v>0</v>
      </c>
      <c r="L48" s="20">
        <f t="shared" si="1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16">
        <v>48</v>
      </c>
      <c r="B49" s="15" t="s">
        <v>63</v>
      </c>
      <c r="C49" s="16" t="s">
        <v>42</v>
      </c>
      <c r="D49" s="17">
        <v>264</v>
      </c>
      <c r="E49" s="18" t="s">
        <v>64</v>
      </c>
      <c r="F49" s="19">
        <v>2368</v>
      </c>
      <c r="G49" s="20">
        <f t="shared" si="0"/>
        <v>28416</v>
      </c>
      <c r="H49" s="20">
        <v>0</v>
      </c>
      <c r="I49" s="20">
        <v>0</v>
      </c>
      <c r="J49" s="20">
        <v>0</v>
      </c>
      <c r="K49" s="20">
        <v>0</v>
      </c>
      <c r="L49" s="20">
        <f t="shared" si="1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16">
        <v>49</v>
      </c>
      <c r="B50" s="15" t="s">
        <v>41</v>
      </c>
      <c r="C50" s="16" t="s">
        <v>42</v>
      </c>
      <c r="D50" s="17">
        <v>180</v>
      </c>
      <c r="E50" s="18" t="s">
        <v>44</v>
      </c>
      <c r="F50" s="19">
        <v>733</v>
      </c>
      <c r="G50" s="20">
        <f t="shared" si="0"/>
        <v>8796</v>
      </c>
      <c r="H50" s="20">
        <v>0</v>
      </c>
      <c r="I50" s="20">
        <v>0</v>
      </c>
      <c r="J50" s="20">
        <v>0</v>
      </c>
      <c r="K50" s="20">
        <v>0</v>
      </c>
      <c r="L50" s="20">
        <f t="shared" ref="L50:L86" si="3">+SUM(H50:K50)</f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16">
        <v>50</v>
      </c>
      <c r="B51" s="15" t="s">
        <v>41</v>
      </c>
      <c r="C51" s="16" t="s">
        <v>42</v>
      </c>
      <c r="D51" s="17">
        <v>135</v>
      </c>
      <c r="E51" s="18" t="s">
        <v>44</v>
      </c>
      <c r="F51" s="19">
        <v>733</v>
      </c>
      <c r="G51" s="20">
        <f t="shared" si="0"/>
        <v>8796</v>
      </c>
      <c r="H51" s="20">
        <v>0</v>
      </c>
      <c r="I51" s="20">
        <v>0</v>
      </c>
      <c r="J51" s="20">
        <v>0</v>
      </c>
      <c r="K51" s="20">
        <v>0</v>
      </c>
      <c r="L51" s="20">
        <f t="shared" si="3"/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16">
        <v>51</v>
      </c>
      <c r="B52" s="15" t="s">
        <v>41</v>
      </c>
      <c r="C52" s="16" t="s">
        <v>42</v>
      </c>
      <c r="D52" s="17" t="s">
        <v>43</v>
      </c>
      <c r="E52" s="18" t="s">
        <v>44</v>
      </c>
      <c r="F52" s="19">
        <v>733</v>
      </c>
      <c r="G52" s="20">
        <f t="shared" si="0"/>
        <v>8796</v>
      </c>
      <c r="H52" s="20">
        <v>0</v>
      </c>
      <c r="I52" s="20">
        <v>0</v>
      </c>
      <c r="J52" s="20">
        <v>0</v>
      </c>
      <c r="K52" s="20">
        <v>0</v>
      </c>
      <c r="L52" s="20">
        <f t="shared" si="3"/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16">
        <v>52</v>
      </c>
      <c r="B53" s="15" t="s">
        <v>65</v>
      </c>
      <c r="C53" s="16" t="s">
        <v>42</v>
      </c>
      <c r="D53" s="17" t="s">
        <v>43</v>
      </c>
      <c r="E53" s="18" t="s">
        <v>46</v>
      </c>
      <c r="F53" s="19">
        <v>1676</v>
      </c>
      <c r="G53" s="20">
        <f t="shared" si="0"/>
        <v>20112</v>
      </c>
      <c r="H53" s="20">
        <v>0</v>
      </c>
      <c r="I53" s="20">
        <v>0</v>
      </c>
      <c r="J53" s="20">
        <v>0</v>
      </c>
      <c r="K53" s="20">
        <v>0</v>
      </c>
      <c r="L53" s="20">
        <f t="shared" ref="L53" si="4">+SUM(H53:K53)</f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16">
        <v>53</v>
      </c>
      <c r="B54" s="15" t="s">
        <v>41</v>
      </c>
      <c r="C54" s="16" t="s">
        <v>42</v>
      </c>
      <c r="D54" s="17">
        <v>110</v>
      </c>
      <c r="E54" s="18" t="s">
        <v>44</v>
      </c>
      <c r="F54" s="19">
        <v>733</v>
      </c>
      <c r="G54" s="20">
        <f t="shared" si="0"/>
        <v>8796</v>
      </c>
      <c r="H54" s="20">
        <v>0</v>
      </c>
      <c r="I54" s="20">
        <v>0</v>
      </c>
      <c r="J54" s="20">
        <v>0</v>
      </c>
      <c r="K54" s="20">
        <v>0</v>
      </c>
      <c r="L54" s="20">
        <f t="shared" si="3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16">
        <v>54</v>
      </c>
      <c r="B55" s="15" t="s">
        <v>41</v>
      </c>
      <c r="C55" s="16" t="s">
        <v>42</v>
      </c>
      <c r="D55" s="17" t="s">
        <v>43</v>
      </c>
      <c r="E55" s="18" t="s">
        <v>44</v>
      </c>
      <c r="F55" s="19">
        <v>733</v>
      </c>
      <c r="G55" s="20">
        <f t="shared" si="0"/>
        <v>8796</v>
      </c>
      <c r="H55" s="20">
        <v>0</v>
      </c>
      <c r="I55" s="20">
        <v>0</v>
      </c>
      <c r="J55" s="20">
        <v>0</v>
      </c>
      <c r="K55" s="20">
        <v>0</v>
      </c>
      <c r="L55" s="20">
        <f t="shared" si="3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16">
        <v>55</v>
      </c>
      <c r="B56" s="15" t="s">
        <v>53</v>
      </c>
      <c r="C56" s="16" t="s">
        <v>42</v>
      </c>
      <c r="D56" s="17">
        <v>230</v>
      </c>
      <c r="E56" s="18" t="s">
        <v>54</v>
      </c>
      <c r="F56" s="19">
        <v>901</v>
      </c>
      <c r="G56" s="20">
        <f t="shared" si="0"/>
        <v>10812</v>
      </c>
      <c r="H56" s="20">
        <v>0</v>
      </c>
      <c r="I56" s="20">
        <v>0</v>
      </c>
      <c r="J56" s="20">
        <v>0</v>
      </c>
      <c r="K56" s="20">
        <v>0</v>
      </c>
      <c r="L56" s="20">
        <f t="shared" si="3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16">
        <v>56</v>
      </c>
      <c r="B57" s="15" t="s">
        <v>41</v>
      </c>
      <c r="C57" s="16" t="s">
        <v>42</v>
      </c>
      <c r="D57" s="17">
        <v>272</v>
      </c>
      <c r="E57" s="18" t="s">
        <v>44</v>
      </c>
      <c r="F57" s="19">
        <v>733</v>
      </c>
      <c r="G57" s="20">
        <f t="shared" si="0"/>
        <v>8796</v>
      </c>
      <c r="H57" s="20">
        <v>0</v>
      </c>
      <c r="I57" s="20">
        <v>0</v>
      </c>
      <c r="J57" s="20">
        <v>0</v>
      </c>
      <c r="K57" s="20">
        <v>0</v>
      </c>
      <c r="L57" s="20">
        <f t="shared" si="3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16">
        <v>57</v>
      </c>
      <c r="B58" s="15" t="s">
        <v>47</v>
      </c>
      <c r="C58" s="16" t="s">
        <v>42</v>
      </c>
      <c r="D58" s="17">
        <v>260</v>
      </c>
      <c r="E58" s="18" t="s">
        <v>48</v>
      </c>
      <c r="F58" s="19">
        <v>817</v>
      </c>
      <c r="G58" s="20">
        <f t="shared" si="0"/>
        <v>9804</v>
      </c>
      <c r="H58" s="20">
        <v>0</v>
      </c>
      <c r="I58" s="20">
        <v>0</v>
      </c>
      <c r="J58" s="20">
        <v>0</v>
      </c>
      <c r="K58" s="20">
        <v>0</v>
      </c>
      <c r="L58" s="20">
        <f t="shared" si="3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16">
        <v>58</v>
      </c>
      <c r="B59" s="15" t="s">
        <v>55</v>
      </c>
      <c r="C59" s="16" t="s">
        <v>42</v>
      </c>
      <c r="D59" s="17" t="s">
        <v>43</v>
      </c>
      <c r="E59" s="18" t="s">
        <v>56</v>
      </c>
      <c r="F59" s="19">
        <v>675</v>
      </c>
      <c r="G59" s="20">
        <f t="shared" si="0"/>
        <v>8100</v>
      </c>
      <c r="H59" s="20">
        <v>0</v>
      </c>
      <c r="I59" s="20">
        <v>0</v>
      </c>
      <c r="J59" s="20">
        <v>0</v>
      </c>
      <c r="K59" s="20">
        <v>0</v>
      </c>
      <c r="L59" s="20">
        <f t="shared" ref="L59:L60" si="5">+SUM(H59:K59)</f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16">
        <v>59</v>
      </c>
      <c r="B60" s="15" t="s">
        <v>55</v>
      </c>
      <c r="C60" s="16" t="s">
        <v>42</v>
      </c>
      <c r="D60" s="17" t="s">
        <v>43</v>
      </c>
      <c r="E60" s="18" t="s">
        <v>56</v>
      </c>
      <c r="F60" s="19">
        <v>675</v>
      </c>
      <c r="G60" s="20">
        <f t="shared" si="0"/>
        <v>8100</v>
      </c>
      <c r="H60" s="20">
        <v>0</v>
      </c>
      <c r="I60" s="20">
        <v>0</v>
      </c>
      <c r="J60" s="20">
        <v>0</v>
      </c>
      <c r="K60" s="20">
        <v>0</v>
      </c>
      <c r="L60" s="20">
        <f t="shared" si="5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16">
        <v>60</v>
      </c>
      <c r="B61" s="15" t="s">
        <v>66</v>
      </c>
      <c r="C61" s="16" t="s">
        <v>42</v>
      </c>
      <c r="D61" s="17" t="s">
        <v>43</v>
      </c>
      <c r="E61" s="18" t="s">
        <v>44</v>
      </c>
      <c r="F61" s="19">
        <v>733</v>
      </c>
      <c r="G61" s="20">
        <f t="shared" si="0"/>
        <v>8796</v>
      </c>
      <c r="H61" s="20">
        <v>0</v>
      </c>
      <c r="I61" s="20">
        <v>0</v>
      </c>
      <c r="J61" s="20">
        <v>0</v>
      </c>
      <c r="K61" s="20">
        <v>0</v>
      </c>
      <c r="L61" s="20">
        <f t="shared" si="3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16">
        <v>61</v>
      </c>
      <c r="B62" s="15" t="s">
        <v>67</v>
      </c>
      <c r="C62" s="16" t="s">
        <v>42</v>
      </c>
      <c r="D62" s="17" t="s">
        <v>43</v>
      </c>
      <c r="E62" s="18" t="s">
        <v>44</v>
      </c>
      <c r="F62" s="19">
        <v>790</v>
      </c>
      <c r="G62" s="20">
        <f t="shared" si="0"/>
        <v>9480</v>
      </c>
      <c r="H62" s="20">
        <v>0</v>
      </c>
      <c r="I62" s="20">
        <v>0</v>
      </c>
      <c r="J62" s="20">
        <v>0</v>
      </c>
      <c r="K62" s="20">
        <v>0</v>
      </c>
      <c r="L62" s="20">
        <f t="shared" ref="L62:L63" si="6">+SUM(H62:K62)</f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16">
        <v>62</v>
      </c>
      <c r="B63" s="15" t="s">
        <v>55</v>
      </c>
      <c r="C63" s="16" t="s">
        <v>42</v>
      </c>
      <c r="D63" s="17" t="s">
        <v>43</v>
      </c>
      <c r="E63" s="18" t="s">
        <v>56</v>
      </c>
      <c r="F63" s="19">
        <v>675</v>
      </c>
      <c r="G63" s="20">
        <f t="shared" si="0"/>
        <v>8100</v>
      </c>
      <c r="H63" s="20">
        <v>0</v>
      </c>
      <c r="I63" s="20">
        <v>0</v>
      </c>
      <c r="J63" s="20">
        <v>0</v>
      </c>
      <c r="K63" s="20">
        <v>0</v>
      </c>
      <c r="L63" s="20">
        <f t="shared" si="6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16">
        <v>63</v>
      </c>
      <c r="B64" s="15" t="s">
        <v>68</v>
      </c>
      <c r="C64" s="16" t="s">
        <v>42</v>
      </c>
      <c r="D64" s="17" t="s">
        <v>43</v>
      </c>
      <c r="E64" s="18" t="s">
        <v>54</v>
      </c>
      <c r="F64" s="19">
        <v>901</v>
      </c>
      <c r="G64" s="20">
        <f t="shared" si="0"/>
        <v>10812</v>
      </c>
      <c r="H64" s="20">
        <v>0</v>
      </c>
      <c r="I64" s="20">
        <v>0</v>
      </c>
      <c r="J64" s="20">
        <v>0</v>
      </c>
      <c r="K64" s="20">
        <v>0</v>
      </c>
      <c r="L64" s="20">
        <f t="shared" si="3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16">
        <v>64</v>
      </c>
      <c r="B65" s="15" t="s">
        <v>57</v>
      </c>
      <c r="C65" s="16" t="s">
        <v>42</v>
      </c>
      <c r="D65" s="17" t="s">
        <v>43</v>
      </c>
      <c r="E65" s="18" t="s">
        <v>54</v>
      </c>
      <c r="F65" s="19">
        <v>901</v>
      </c>
      <c r="G65" s="20">
        <f t="shared" si="0"/>
        <v>10812</v>
      </c>
      <c r="H65" s="20">
        <v>0</v>
      </c>
      <c r="I65" s="20">
        <v>0</v>
      </c>
      <c r="J65" s="20">
        <v>0</v>
      </c>
      <c r="K65" s="20">
        <v>0</v>
      </c>
      <c r="L65" s="20">
        <f t="shared" si="3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16">
        <v>65</v>
      </c>
      <c r="B66" s="15" t="s">
        <v>61</v>
      </c>
      <c r="C66" s="16" t="s">
        <v>42</v>
      </c>
      <c r="D66" s="17" t="s">
        <v>43</v>
      </c>
      <c r="E66" s="18" t="s">
        <v>56</v>
      </c>
      <c r="F66" s="19">
        <v>622</v>
      </c>
      <c r="G66" s="20">
        <f t="shared" ref="G66:G100" si="7">F66*12</f>
        <v>7464</v>
      </c>
      <c r="H66" s="20">
        <v>0</v>
      </c>
      <c r="I66" s="20">
        <v>0</v>
      </c>
      <c r="J66" s="20">
        <v>0</v>
      </c>
      <c r="K66" s="20">
        <v>0</v>
      </c>
      <c r="L66" s="20">
        <f t="shared" si="3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16">
        <v>66</v>
      </c>
      <c r="B67" s="15" t="s">
        <v>53</v>
      </c>
      <c r="C67" s="16" t="s">
        <v>42</v>
      </c>
      <c r="D67" s="17">
        <v>115</v>
      </c>
      <c r="E67" s="18" t="s">
        <v>54</v>
      </c>
      <c r="F67" s="19">
        <v>901</v>
      </c>
      <c r="G67" s="20">
        <f t="shared" si="7"/>
        <v>10812</v>
      </c>
      <c r="H67" s="20">
        <v>0</v>
      </c>
      <c r="I67" s="20">
        <v>0</v>
      </c>
      <c r="J67" s="20">
        <v>0</v>
      </c>
      <c r="K67" s="20">
        <v>0</v>
      </c>
      <c r="L67" s="20">
        <f t="shared" si="3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16">
        <v>67</v>
      </c>
      <c r="B68" s="15" t="s">
        <v>55</v>
      </c>
      <c r="C68" s="16" t="s">
        <v>42</v>
      </c>
      <c r="D68" s="17" t="s">
        <v>43</v>
      </c>
      <c r="E68" s="18" t="s">
        <v>56</v>
      </c>
      <c r="F68" s="19">
        <v>675</v>
      </c>
      <c r="G68" s="20">
        <f t="shared" si="7"/>
        <v>8100</v>
      </c>
      <c r="H68" s="20">
        <v>0</v>
      </c>
      <c r="I68" s="20">
        <v>0</v>
      </c>
      <c r="J68" s="20">
        <v>0</v>
      </c>
      <c r="K68" s="20">
        <v>0</v>
      </c>
      <c r="L68" s="20">
        <f t="shared" si="3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16">
        <v>68</v>
      </c>
      <c r="B69" s="15" t="s">
        <v>55</v>
      </c>
      <c r="C69" s="16" t="s">
        <v>42</v>
      </c>
      <c r="D69" s="17" t="s">
        <v>43</v>
      </c>
      <c r="E69" s="18" t="s">
        <v>56</v>
      </c>
      <c r="F69" s="19">
        <v>675</v>
      </c>
      <c r="G69" s="20">
        <f>(F69*6)+(F69/30*14)</f>
        <v>4365</v>
      </c>
      <c r="H69" s="20">
        <v>0</v>
      </c>
      <c r="I69" s="20">
        <v>0</v>
      </c>
      <c r="J69" s="20">
        <v>0</v>
      </c>
      <c r="K69" s="20">
        <v>0</v>
      </c>
      <c r="L69" s="20">
        <f t="shared" ref="L69" si="8">+SUM(H69:K69)</f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16">
        <v>69</v>
      </c>
      <c r="B70" s="15" t="s">
        <v>41</v>
      </c>
      <c r="C70" s="16" t="s">
        <v>42</v>
      </c>
      <c r="D70" s="17" t="s">
        <v>43</v>
      </c>
      <c r="E70" s="18" t="s">
        <v>44</v>
      </c>
      <c r="F70" s="19">
        <v>733</v>
      </c>
      <c r="G70" s="20">
        <f t="shared" si="7"/>
        <v>8796</v>
      </c>
      <c r="H70" s="20">
        <v>0</v>
      </c>
      <c r="I70" s="20">
        <v>0</v>
      </c>
      <c r="J70" s="20">
        <v>0</v>
      </c>
      <c r="K70" s="20">
        <v>0</v>
      </c>
      <c r="L70" s="20">
        <f t="shared" si="3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16">
        <v>70</v>
      </c>
      <c r="B71" s="15" t="s">
        <v>47</v>
      </c>
      <c r="C71" s="16" t="s">
        <v>42</v>
      </c>
      <c r="D71" s="17">
        <v>273</v>
      </c>
      <c r="E71" s="18" t="s">
        <v>48</v>
      </c>
      <c r="F71" s="19">
        <v>817</v>
      </c>
      <c r="G71" s="20">
        <f t="shared" si="7"/>
        <v>9804</v>
      </c>
      <c r="H71" s="20">
        <v>0</v>
      </c>
      <c r="I71" s="20">
        <v>0</v>
      </c>
      <c r="J71" s="20">
        <v>0</v>
      </c>
      <c r="K71" s="20">
        <v>0</v>
      </c>
      <c r="L71" s="20">
        <f t="shared" si="3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16">
        <v>71</v>
      </c>
      <c r="B72" s="15" t="s">
        <v>69</v>
      </c>
      <c r="C72" s="16" t="s">
        <v>42</v>
      </c>
      <c r="D72" s="17" t="s">
        <v>43</v>
      </c>
      <c r="E72" s="18" t="s">
        <v>48</v>
      </c>
      <c r="F72" s="19">
        <v>817</v>
      </c>
      <c r="G72" s="20">
        <f t="shared" si="7"/>
        <v>9804</v>
      </c>
      <c r="H72" s="20">
        <v>0</v>
      </c>
      <c r="I72" s="20">
        <v>0</v>
      </c>
      <c r="J72" s="20">
        <v>0</v>
      </c>
      <c r="K72" s="20">
        <v>0</v>
      </c>
      <c r="L72" s="20">
        <f t="shared" si="3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16">
        <v>72</v>
      </c>
      <c r="B73" s="15" t="s">
        <v>47</v>
      </c>
      <c r="C73" s="16" t="s">
        <v>42</v>
      </c>
      <c r="D73" s="17">
        <v>258</v>
      </c>
      <c r="E73" s="18" t="s">
        <v>48</v>
      </c>
      <c r="F73" s="19">
        <v>817</v>
      </c>
      <c r="G73" s="20">
        <f t="shared" si="7"/>
        <v>9804</v>
      </c>
      <c r="H73" s="20">
        <v>0</v>
      </c>
      <c r="I73" s="20">
        <v>0</v>
      </c>
      <c r="J73" s="20">
        <v>0</v>
      </c>
      <c r="K73" s="20">
        <v>0</v>
      </c>
      <c r="L73" s="20">
        <f t="shared" si="3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16">
        <v>73</v>
      </c>
      <c r="B74" s="15" t="s">
        <v>41</v>
      </c>
      <c r="C74" s="16" t="s">
        <v>42</v>
      </c>
      <c r="D74" s="17">
        <v>85</v>
      </c>
      <c r="E74" s="18" t="s">
        <v>44</v>
      </c>
      <c r="F74" s="19">
        <v>733</v>
      </c>
      <c r="G74" s="20">
        <f t="shared" si="7"/>
        <v>8796</v>
      </c>
      <c r="H74" s="20">
        <v>0</v>
      </c>
      <c r="I74" s="20">
        <v>0</v>
      </c>
      <c r="J74" s="20">
        <v>0</v>
      </c>
      <c r="K74" s="20">
        <v>0</v>
      </c>
      <c r="L74" s="20">
        <f t="shared" si="3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16">
        <v>74</v>
      </c>
      <c r="B75" s="15" t="s">
        <v>41</v>
      </c>
      <c r="C75" s="16" t="s">
        <v>42</v>
      </c>
      <c r="D75" s="17" t="s">
        <v>43</v>
      </c>
      <c r="E75" s="18" t="s">
        <v>44</v>
      </c>
      <c r="F75" s="19">
        <v>733</v>
      </c>
      <c r="G75" s="20">
        <f t="shared" si="7"/>
        <v>8796</v>
      </c>
      <c r="H75" s="20">
        <v>0</v>
      </c>
      <c r="I75" s="20">
        <v>0</v>
      </c>
      <c r="J75" s="20">
        <v>0</v>
      </c>
      <c r="K75" s="20">
        <v>0</v>
      </c>
      <c r="L75" s="20">
        <f t="shared" si="3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16">
        <v>75</v>
      </c>
      <c r="B76" s="15" t="s">
        <v>47</v>
      </c>
      <c r="C76" s="16" t="s">
        <v>42</v>
      </c>
      <c r="D76" s="17">
        <v>150</v>
      </c>
      <c r="E76" s="18" t="s">
        <v>48</v>
      </c>
      <c r="F76" s="19">
        <v>817</v>
      </c>
      <c r="G76" s="20">
        <f t="shared" si="7"/>
        <v>9804</v>
      </c>
      <c r="H76" s="20">
        <v>0</v>
      </c>
      <c r="I76" s="20">
        <v>0</v>
      </c>
      <c r="J76" s="20">
        <v>0</v>
      </c>
      <c r="K76" s="20">
        <v>0</v>
      </c>
      <c r="L76" s="20">
        <f t="shared" si="3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16">
        <v>76</v>
      </c>
      <c r="B77" s="15" t="s">
        <v>55</v>
      </c>
      <c r="C77" s="16" t="s">
        <v>42</v>
      </c>
      <c r="D77" s="17" t="s">
        <v>43</v>
      </c>
      <c r="E77" s="18" t="s">
        <v>56</v>
      </c>
      <c r="F77" s="19">
        <v>675</v>
      </c>
      <c r="G77" s="20">
        <f t="shared" si="7"/>
        <v>8100</v>
      </c>
      <c r="H77" s="20">
        <v>0</v>
      </c>
      <c r="I77" s="20">
        <v>0</v>
      </c>
      <c r="J77" s="20">
        <v>0</v>
      </c>
      <c r="K77" s="20">
        <v>0</v>
      </c>
      <c r="L77" s="20">
        <f t="shared" si="3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16">
        <v>77</v>
      </c>
      <c r="B78" s="15" t="s">
        <v>70</v>
      </c>
      <c r="C78" s="16" t="s">
        <v>42</v>
      </c>
      <c r="D78" s="17" t="s">
        <v>43</v>
      </c>
      <c r="E78" s="18" t="s">
        <v>46</v>
      </c>
      <c r="F78" s="19">
        <v>1676</v>
      </c>
      <c r="G78" s="20">
        <f>(F78*5)+(F78/30*21)</f>
        <v>9553.2000000000007</v>
      </c>
      <c r="H78" s="20">
        <v>0</v>
      </c>
      <c r="I78" s="20">
        <v>0</v>
      </c>
      <c r="J78" s="20">
        <v>0</v>
      </c>
      <c r="K78" s="20">
        <v>0</v>
      </c>
      <c r="L78" s="20">
        <f t="shared" si="3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16">
        <v>78</v>
      </c>
      <c r="B79" s="15" t="s">
        <v>47</v>
      </c>
      <c r="C79" s="16" t="s">
        <v>42</v>
      </c>
      <c r="D79" s="17">
        <v>215</v>
      </c>
      <c r="E79" s="18" t="s">
        <v>48</v>
      </c>
      <c r="F79" s="19">
        <v>817</v>
      </c>
      <c r="G79" s="20">
        <f t="shared" si="7"/>
        <v>9804</v>
      </c>
      <c r="H79" s="20">
        <v>0</v>
      </c>
      <c r="I79" s="20">
        <v>0</v>
      </c>
      <c r="J79" s="20">
        <v>0</v>
      </c>
      <c r="K79" s="20">
        <v>0</v>
      </c>
      <c r="L79" s="20">
        <f t="shared" si="3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16">
        <v>79</v>
      </c>
      <c r="B80" s="15" t="s">
        <v>41</v>
      </c>
      <c r="C80" s="16" t="s">
        <v>42</v>
      </c>
      <c r="D80" s="17">
        <v>100</v>
      </c>
      <c r="E80" s="18" t="s">
        <v>44</v>
      </c>
      <c r="F80" s="19">
        <v>733</v>
      </c>
      <c r="G80" s="20">
        <f t="shared" si="7"/>
        <v>8796</v>
      </c>
      <c r="H80" s="20">
        <v>0</v>
      </c>
      <c r="I80" s="20">
        <v>0</v>
      </c>
      <c r="J80" s="20">
        <v>0</v>
      </c>
      <c r="K80" s="20">
        <v>0</v>
      </c>
      <c r="L80" s="20">
        <f t="shared" si="3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16">
        <v>80</v>
      </c>
      <c r="B81" s="15" t="s">
        <v>71</v>
      </c>
      <c r="C81" s="16" t="s">
        <v>42</v>
      </c>
      <c r="D81" s="17" t="s">
        <v>43</v>
      </c>
      <c r="E81" s="18" t="s">
        <v>51</v>
      </c>
      <c r="F81" s="19">
        <v>1310</v>
      </c>
      <c r="G81" s="20">
        <f>(F81*6)+(F81/30*14)</f>
        <v>8471.3333333333339</v>
      </c>
      <c r="H81" s="20">
        <v>0</v>
      </c>
      <c r="I81" s="20">
        <v>0</v>
      </c>
      <c r="J81" s="20">
        <v>0</v>
      </c>
      <c r="K81" s="20">
        <v>0</v>
      </c>
      <c r="L81" s="20">
        <f t="shared" ref="L81" si="9">+SUM(H81:K81)</f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16">
        <v>81</v>
      </c>
      <c r="B82" s="15" t="s">
        <v>55</v>
      </c>
      <c r="C82" s="16" t="s">
        <v>42</v>
      </c>
      <c r="D82" s="17" t="s">
        <v>43</v>
      </c>
      <c r="E82" s="18" t="s">
        <v>56</v>
      </c>
      <c r="F82" s="19">
        <v>675</v>
      </c>
      <c r="G82" s="20">
        <f t="shared" ref="G82" si="10">F82*12</f>
        <v>8100</v>
      </c>
      <c r="H82" s="20">
        <v>0</v>
      </c>
      <c r="I82" s="20">
        <v>0</v>
      </c>
      <c r="J82" s="20">
        <v>0</v>
      </c>
      <c r="K82" s="20">
        <v>0</v>
      </c>
      <c r="L82" s="20">
        <f t="shared" ref="L82" si="11">+SUM(H82:K82)</f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16">
        <v>82</v>
      </c>
      <c r="B83" s="15" t="s">
        <v>72</v>
      </c>
      <c r="C83" s="16" t="s">
        <v>42</v>
      </c>
      <c r="D83" s="17" t="s">
        <v>43</v>
      </c>
      <c r="E83" s="18" t="s">
        <v>51</v>
      </c>
      <c r="F83" s="19">
        <v>1310</v>
      </c>
      <c r="G83" s="20">
        <f t="shared" si="7"/>
        <v>15720</v>
      </c>
      <c r="H83" s="20">
        <v>0</v>
      </c>
      <c r="I83" s="20">
        <v>0</v>
      </c>
      <c r="J83" s="20">
        <v>0</v>
      </c>
      <c r="K83" s="20">
        <v>236.8</v>
      </c>
      <c r="L83" s="20">
        <f t="shared" si="3"/>
        <v>236.8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16">
        <v>83</v>
      </c>
      <c r="B84" s="15" t="s">
        <v>53</v>
      </c>
      <c r="C84" s="16" t="s">
        <v>42</v>
      </c>
      <c r="D84" s="17">
        <v>200</v>
      </c>
      <c r="E84" s="18" t="s">
        <v>54</v>
      </c>
      <c r="F84" s="19">
        <v>901</v>
      </c>
      <c r="G84" s="20">
        <f t="shared" si="7"/>
        <v>10812</v>
      </c>
      <c r="H84" s="20">
        <v>0</v>
      </c>
      <c r="I84" s="20">
        <v>0</v>
      </c>
      <c r="J84" s="20">
        <v>0</v>
      </c>
      <c r="K84" s="20">
        <v>0</v>
      </c>
      <c r="L84" s="20">
        <f t="shared" si="3"/>
        <v>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16">
        <v>84</v>
      </c>
      <c r="B85" s="15" t="s">
        <v>53</v>
      </c>
      <c r="C85" s="16" t="s">
        <v>42</v>
      </c>
      <c r="D85" s="17">
        <v>65</v>
      </c>
      <c r="E85" s="18" t="s">
        <v>54</v>
      </c>
      <c r="F85" s="19">
        <v>901</v>
      </c>
      <c r="G85" s="20">
        <f t="shared" si="7"/>
        <v>10812</v>
      </c>
      <c r="H85" s="20">
        <v>0</v>
      </c>
      <c r="I85" s="20">
        <v>0</v>
      </c>
      <c r="J85" s="20">
        <v>0</v>
      </c>
      <c r="K85" s="20">
        <v>0</v>
      </c>
      <c r="L85" s="20">
        <f t="shared" si="3"/>
        <v>0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16">
        <v>85</v>
      </c>
      <c r="B86" s="15" t="s">
        <v>53</v>
      </c>
      <c r="C86" s="16" t="s">
        <v>42</v>
      </c>
      <c r="D86" s="17">
        <v>145</v>
      </c>
      <c r="E86" s="18" t="s">
        <v>54</v>
      </c>
      <c r="F86" s="19">
        <v>901</v>
      </c>
      <c r="G86" s="20">
        <f t="shared" si="7"/>
        <v>10812</v>
      </c>
      <c r="H86" s="20">
        <v>0</v>
      </c>
      <c r="I86" s="20">
        <v>0</v>
      </c>
      <c r="J86" s="20">
        <v>0</v>
      </c>
      <c r="K86" s="20">
        <v>0</v>
      </c>
      <c r="L86" s="20">
        <f t="shared" si="3"/>
        <v>0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16">
        <v>86</v>
      </c>
      <c r="B87" s="15" t="s">
        <v>41</v>
      </c>
      <c r="C87" s="16" t="s">
        <v>42</v>
      </c>
      <c r="D87" s="17" t="s">
        <v>43</v>
      </c>
      <c r="E87" s="18" t="s">
        <v>44</v>
      </c>
      <c r="F87" s="19">
        <v>733</v>
      </c>
      <c r="G87" s="20">
        <f t="shared" si="7"/>
        <v>8796</v>
      </c>
      <c r="H87" s="20">
        <v>0</v>
      </c>
      <c r="I87" s="20">
        <v>0</v>
      </c>
      <c r="J87" s="20">
        <v>0</v>
      </c>
      <c r="K87" s="20">
        <v>0</v>
      </c>
      <c r="L87" s="20">
        <f t="shared" ref="L87:L100" si="12">+SUM(H87:K87)</f>
        <v>0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16">
        <v>87</v>
      </c>
      <c r="B88" s="15" t="s">
        <v>73</v>
      </c>
      <c r="C88" s="16" t="s">
        <v>42</v>
      </c>
      <c r="D88" s="17" t="s">
        <v>43</v>
      </c>
      <c r="E88" s="18" t="s">
        <v>51</v>
      </c>
      <c r="F88" s="19">
        <v>1212</v>
      </c>
      <c r="G88" s="20">
        <f t="shared" si="7"/>
        <v>14544</v>
      </c>
      <c r="H88" s="20">
        <v>0</v>
      </c>
      <c r="I88" s="20">
        <v>0</v>
      </c>
      <c r="J88" s="20">
        <v>0</v>
      </c>
      <c r="K88" s="20">
        <v>0</v>
      </c>
      <c r="L88" s="20">
        <f t="shared" si="12"/>
        <v>0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16">
        <v>88</v>
      </c>
      <c r="B89" s="15" t="s">
        <v>53</v>
      </c>
      <c r="C89" s="16" t="s">
        <v>42</v>
      </c>
      <c r="D89" s="17">
        <v>120</v>
      </c>
      <c r="E89" s="18" t="s">
        <v>54</v>
      </c>
      <c r="F89" s="19">
        <v>901</v>
      </c>
      <c r="G89" s="20">
        <f t="shared" si="7"/>
        <v>10812</v>
      </c>
      <c r="H89" s="20">
        <v>0</v>
      </c>
      <c r="I89" s="20">
        <v>0</v>
      </c>
      <c r="J89" s="20">
        <v>0</v>
      </c>
      <c r="K89" s="20">
        <v>0</v>
      </c>
      <c r="L89" s="20">
        <f t="shared" si="12"/>
        <v>0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16">
        <v>89</v>
      </c>
      <c r="B90" s="15" t="s">
        <v>55</v>
      </c>
      <c r="C90" s="16" t="s">
        <v>42</v>
      </c>
      <c r="D90" s="17" t="s">
        <v>43</v>
      </c>
      <c r="E90" s="18" t="s">
        <v>56</v>
      </c>
      <c r="F90" s="19">
        <v>675</v>
      </c>
      <c r="G90" s="20">
        <f>F90/12*4</f>
        <v>225</v>
      </c>
      <c r="H90" s="20">
        <v>0</v>
      </c>
      <c r="I90" s="20">
        <f t="shared" ref="I90:L90" si="13">H90/12*4</f>
        <v>0</v>
      </c>
      <c r="J90" s="20">
        <f t="shared" si="13"/>
        <v>0</v>
      </c>
      <c r="K90" s="20">
        <f t="shared" si="13"/>
        <v>0</v>
      </c>
      <c r="L90" s="20">
        <f t="shared" si="13"/>
        <v>0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16">
        <v>90</v>
      </c>
      <c r="B91" s="15" t="s">
        <v>74</v>
      </c>
      <c r="C91" s="16" t="s">
        <v>42</v>
      </c>
      <c r="D91" s="17" t="s">
        <v>43</v>
      </c>
      <c r="E91" s="18" t="s">
        <v>59</v>
      </c>
      <c r="F91" s="19">
        <v>1760</v>
      </c>
      <c r="G91" s="20">
        <f>(F91*5)+(F91/30*28)</f>
        <v>10442.666666666666</v>
      </c>
      <c r="H91" s="20">
        <v>0</v>
      </c>
      <c r="I91" s="20">
        <v>0</v>
      </c>
      <c r="J91" s="20">
        <v>0</v>
      </c>
      <c r="K91" s="20">
        <v>0</v>
      </c>
      <c r="L91" s="20">
        <f t="shared" ref="L91" si="14">+SUM(H91:K91)</f>
        <v>0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16">
        <v>91</v>
      </c>
      <c r="B92" s="15" t="s">
        <v>53</v>
      </c>
      <c r="C92" s="16" t="s">
        <v>42</v>
      </c>
      <c r="D92" s="17">
        <v>95</v>
      </c>
      <c r="E92" s="18" t="s">
        <v>54</v>
      </c>
      <c r="F92" s="19">
        <v>901</v>
      </c>
      <c r="G92" s="20">
        <f t="shared" si="7"/>
        <v>10812</v>
      </c>
      <c r="H92" s="20">
        <v>0</v>
      </c>
      <c r="I92" s="20">
        <v>0</v>
      </c>
      <c r="J92" s="20">
        <v>0</v>
      </c>
      <c r="K92" s="20">
        <v>0</v>
      </c>
      <c r="L92" s="20">
        <f t="shared" si="12"/>
        <v>0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16">
        <v>92</v>
      </c>
      <c r="B93" s="15" t="s">
        <v>41</v>
      </c>
      <c r="C93" s="16" t="s">
        <v>42</v>
      </c>
      <c r="D93" s="17">
        <v>140</v>
      </c>
      <c r="E93" s="18" t="s">
        <v>44</v>
      </c>
      <c r="F93" s="19">
        <v>733</v>
      </c>
      <c r="G93" s="20">
        <f t="shared" si="7"/>
        <v>8796</v>
      </c>
      <c r="H93" s="20">
        <v>0</v>
      </c>
      <c r="I93" s="20">
        <v>0</v>
      </c>
      <c r="J93" s="20">
        <v>0</v>
      </c>
      <c r="K93" s="20">
        <v>0</v>
      </c>
      <c r="L93" s="20">
        <f t="shared" si="12"/>
        <v>0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16">
        <v>93</v>
      </c>
      <c r="B94" s="15" t="s">
        <v>47</v>
      </c>
      <c r="C94" s="16" t="s">
        <v>42</v>
      </c>
      <c r="D94" s="17">
        <v>160</v>
      </c>
      <c r="E94" s="18" t="s">
        <v>48</v>
      </c>
      <c r="F94" s="19">
        <v>817</v>
      </c>
      <c r="G94" s="20">
        <f t="shared" si="7"/>
        <v>9804</v>
      </c>
      <c r="H94" s="20">
        <v>0</v>
      </c>
      <c r="I94" s="20">
        <v>0</v>
      </c>
      <c r="J94" s="20">
        <v>0</v>
      </c>
      <c r="K94" s="20">
        <v>0</v>
      </c>
      <c r="L94" s="20">
        <f t="shared" si="12"/>
        <v>0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16">
        <v>94</v>
      </c>
      <c r="B95" s="15" t="s">
        <v>41</v>
      </c>
      <c r="C95" s="16" t="s">
        <v>42</v>
      </c>
      <c r="D95" s="17" t="s">
        <v>43</v>
      </c>
      <c r="E95" s="18" t="s">
        <v>44</v>
      </c>
      <c r="F95" s="19">
        <v>733</v>
      </c>
      <c r="G95" s="20">
        <f t="shared" si="7"/>
        <v>8796</v>
      </c>
      <c r="H95" s="20">
        <v>0</v>
      </c>
      <c r="I95" s="20">
        <v>0</v>
      </c>
      <c r="J95" s="20">
        <v>0</v>
      </c>
      <c r="K95" s="20">
        <v>0</v>
      </c>
      <c r="L95" s="20">
        <f t="shared" si="12"/>
        <v>0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16">
        <v>95</v>
      </c>
      <c r="B96" s="15" t="s">
        <v>47</v>
      </c>
      <c r="C96" s="16" t="s">
        <v>42</v>
      </c>
      <c r="D96" s="17">
        <v>275</v>
      </c>
      <c r="E96" s="18" t="s">
        <v>48</v>
      </c>
      <c r="F96" s="19">
        <v>817</v>
      </c>
      <c r="G96" s="20">
        <f t="shared" si="7"/>
        <v>9804</v>
      </c>
      <c r="H96" s="20">
        <v>0</v>
      </c>
      <c r="I96" s="20">
        <v>0</v>
      </c>
      <c r="J96" s="20">
        <v>0</v>
      </c>
      <c r="K96" s="20">
        <v>0</v>
      </c>
      <c r="L96" s="20">
        <f t="shared" si="12"/>
        <v>0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16">
        <v>96</v>
      </c>
      <c r="B97" s="15" t="s">
        <v>55</v>
      </c>
      <c r="C97" s="16" t="s">
        <v>42</v>
      </c>
      <c r="D97" s="17" t="s">
        <v>43</v>
      </c>
      <c r="E97" s="18" t="s">
        <v>56</v>
      </c>
      <c r="F97" s="19">
        <v>675</v>
      </c>
      <c r="G97" s="20">
        <f t="shared" si="7"/>
        <v>8100</v>
      </c>
      <c r="H97" s="20">
        <v>0</v>
      </c>
      <c r="I97" s="20">
        <v>0</v>
      </c>
      <c r="J97" s="20">
        <v>0</v>
      </c>
      <c r="K97" s="20">
        <v>0</v>
      </c>
      <c r="L97" s="20">
        <f t="shared" si="12"/>
        <v>0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16">
        <v>97</v>
      </c>
      <c r="B98" s="15" t="s">
        <v>41</v>
      </c>
      <c r="C98" s="16" t="s">
        <v>42</v>
      </c>
      <c r="D98" s="17" t="s">
        <v>43</v>
      </c>
      <c r="E98" s="18" t="s">
        <v>44</v>
      </c>
      <c r="F98" s="19">
        <v>733</v>
      </c>
      <c r="G98" s="20">
        <f t="shared" si="7"/>
        <v>8796</v>
      </c>
      <c r="H98" s="20">
        <v>0</v>
      </c>
      <c r="I98" s="20">
        <v>0</v>
      </c>
      <c r="J98" s="20">
        <v>0</v>
      </c>
      <c r="K98" s="20">
        <v>0</v>
      </c>
      <c r="L98" s="20">
        <f t="shared" si="12"/>
        <v>0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16">
        <v>98</v>
      </c>
      <c r="B99" s="15" t="s">
        <v>67</v>
      </c>
      <c r="C99" s="16" t="s">
        <v>42</v>
      </c>
      <c r="D99" s="17" t="s">
        <v>43</v>
      </c>
      <c r="E99" s="18" t="s">
        <v>56</v>
      </c>
      <c r="F99" s="19">
        <v>622</v>
      </c>
      <c r="G99" s="20">
        <f t="shared" si="7"/>
        <v>7464</v>
      </c>
      <c r="H99" s="20">
        <v>0</v>
      </c>
      <c r="I99" s="20">
        <v>0</v>
      </c>
      <c r="J99" s="20">
        <v>0</v>
      </c>
      <c r="K99" s="20">
        <v>0</v>
      </c>
      <c r="L99" s="20">
        <f t="shared" si="12"/>
        <v>0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16">
        <v>99</v>
      </c>
      <c r="B100" s="15" t="s">
        <v>47</v>
      </c>
      <c r="C100" s="16" t="s">
        <v>42</v>
      </c>
      <c r="D100" s="17">
        <v>185</v>
      </c>
      <c r="E100" s="18" t="s">
        <v>48</v>
      </c>
      <c r="F100" s="19">
        <v>817</v>
      </c>
      <c r="G100" s="20">
        <f t="shared" si="7"/>
        <v>9804</v>
      </c>
      <c r="H100" s="20">
        <v>0</v>
      </c>
      <c r="I100" s="20">
        <v>0</v>
      </c>
      <c r="J100" s="20">
        <v>0</v>
      </c>
      <c r="K100" s="20">
        <v>0</v>
      </c>
      <c r="L100" s="20">
        <f t="shared" si="12"/>
        <v>0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A8" sqref="A8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10" t="s">
        <v>33</v>
      </c>
      <c r="B1" s="21">
        <v>45504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10" t="s">
        <v>34</v>
      </c>
      <c r="B2" s="12" t="s">
        <v>35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10" t="s">
        <v>36</v>
      </c>
      <c r="B3" s="11" t="s">
        <v>75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10" t="s">
        <v>37</v>
      </c>
      <c r="B4" s="11" t="s">
        <v>76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10" t="s">
        <v>38</v>
      </c>
      <c r="B5" s="22" t="s">
        <v>77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10" t="s">
        <v>39</v>
      </c>
      <c r="B6" s="11" t="s">
        <v>78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13" t="s">
        <v>40</v>
      </c>
      <c r="B7" s="14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A268B6D6-5575-423A-ADC1-49442031BC8A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11" workbookViewId="0">
      <selection activeCell="A15" sqref="A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17</v>
      </c>
      <c r="B1" s="6" t="s">
        <v>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18</v>
      </c>
      <c r="B2" s="6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 t="s">
        <v>7</v>
      </c>
      <c r="B3" s="7" t="s">
        <v>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9</v>
      </c>
      <c r="B4" s="6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6" t="s">
        <v>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11</v>
      </c>
      <c r="B6" s="6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8</v>
      </c>
      <c r="B7" s="6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14</v>
      </c>
      <c r="B8" s="6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10</v>
      </c>
      <c r="B9" s="6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27</v>
      </c>
      <c r="B10" s="6" t="s"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8" t="s">
        <v>12</v>
      </c>
      <c r="B11" s="9" t="s">
        <v>30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8" t="s">
        <v>13</v>
      </c>
      <c r="B12" s="9" t="s">
        <v>26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8" t="s">
        <v>1</v>
      </c>
      <c r="B13" s="9" t="s">
        <v>31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8" t="s">
        <v>2</v>
      </c>
      <c r="B14" s="9" t="s">
        <v>16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8" t="s">
        <v>3</v>
      </c>
      <c r="B15" s="9" t="s">
        <v>32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SISTEMAS</cp:lastModifiedBy>
  <dcterms:created xsi:type="dcterms:W3CDTF">2011-04-19T14:26:13Z</dcterms:created>
  <dcterms:modified xsi:type="dcterms:W3CDTF">2024-09-03T13:51:42Z</dcterms:modified>
</cp:coreProperties>
</file>